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32760" windowWidth="9645" windowHeight="11640" tabRatio="823" activeTab="0"/>
  </bookViews>
  <sheets>
    <sheet name="試合結果(U-15)" sheetId="1" r:id="rId1"/>
    <sheet name="試合結果(U-13)" sheetId="2" r:id="rId2"/>
  </sheets>
  <definedNames>
    <definedName name="_xlnm.Print_Area" localSheetId="0">'試合結果(U-15)'!$A$1:$AO$20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T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<sst xmlns="http://schemas.openxmlformats.org/spreadsheetml/2006/main" count="279" uniqueCount="29">
  <si>
    <t>対戦相手</t>
  </si>
  <si>
    <t>勝点</t>
  </si>
  <si>
    <t>得点</t>
  </si>
  <si>
    <t>失点</t>
  </si>
  <si>
    <t>得失点差</t>
  </si>
  <si>
    <t>チーム名</t>
  </si>
  <si>
    <t>備　　　考
（警告など）</t>
  </si>
  <si>
    <t>順　位</t>
  </si>
  <si>
    <t>本順位</t>
  </si>
  <si>
    <t>-</t>
  </si>
  <si>
    <t>入力例</t>
  </si>
  <si>
    <t>ＡＬＴＡＳ
若狭小浜
フットボール
クラブ</t>
  </si>
  <si>
    <t>ＡＬＴＡＳ
若狭小浜
フットボール
クラブ</t>
  </si>
  <si>
    <t>FUKUI North FC</t>
  </si>
  <si>
    <t>FUKUI North FC</t>
  </si>
  <si>
    <t>パトリアーレ
SABAE U-15</t>
  </si>
  <si>
    <t>高円宮杯 JFA U-15サッカーリーグ2024　福井県リーグ【2】部Bリーグ　順位表(U-15)</t>
  </si>
  <si>
    <t>パトリアーレ
SABAE
U-15</t>
  </si>
  <si>
    <t>灯明寺
中学校</t>
  </si>
  <si>
    <t>三国
中学校</t>
  </si>
  <si>
    <t>金津
中学校</t>
  </si>
  <si>
    <t>大東
中学校</t>
  </si>
  <si>
    <t>坂井
中学校</t>
  </si>
  <si>
    <t>三国
中学校</t>
  </si>
  <si>
    <t>金津
中学校</t>
  </si>
  <si>
    <t>灯明寺
中学校</t>
  </si>
  <si>
    <t>大東
中学校</t>
  </si>
  <si>
    <t>坂井
中学校</t>
  </si>
  <si>
    <t>高円宮杯 JFA U-15サッカーリーグ2024　福井県リーグ【2】部Bリーグ　順位表(U-13)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</si>
</sst>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name val="Comic Sans MS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33" borderId="23" xfId="0" applyNumberFormat="1" applyFont="1" applyFill="1" applyBorder="1" applyAlignment="1">
      <alignment vertical="center" shrinkToFit="1"/>
    </xf>
    <xf numFmtId="0" fontId="3" fillId="33" borderId="24" xfId="0" applyNumberFormat="1" applyFont="1" applyFill="1" applyBorder="1" applyAlignment="1">
      <alignment horizontal="center" vertical="center" shrinkToFit="1"/>
    </xf>
    <xf numFmtId="0" fontId="3" fillId="33" borderId="25" xfId="0" applyNumberFormat="1" applyFont="1" applyFill="1" applyBorder="1" applyAlignment="1">
      <alignment horizontal="center" vertical="center" shrinkToFit="1"/>
    </xf>
    <xf numFmtId="0" fontId="3" fillId="33" borderId="26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9" fillId="34" borderId="28" xfId="0" applyNumberFormat="1" applyFont="1" applyFill="1" applyBorder="1" applyAlignment="1">
      <alignment horizontal="center" vertical="center"/>
    </xf>
    <xf numFmtId="0" fontId="9" fillId="34" borderId="29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3" fillId="35" borderId="34" xfId="0" applyNumberFormat="1" applyFont="1" applyFill="1" applyBorder="1" applyAlignment="1">
      <alignment horizontal="center" vertical="center" wrapText="1" shrinkToFit="1"/>
    </xf>
    <xf numFmtId="0" fontId="3" fillId="35" borderId="10" xfId="0" applyNumberFormat="1" applyFont="1" applyFill="1" applyBorder="1" applyAlignment="1">
      <alignment horizontal="center" vertical="center" shrinkToFit="1"/>
    </xf>
    <xf numFmtId="0" fontId="3" fillId="35" borderId="14" xfId="0" applyNumberFormat="1" applyFont="1" applyFill="1" applyBorder="1" applyAlignment="1">
      <alignment horizontal="center" vertical="center" shrinkToFit="1"/>
    </xf>
    <xf numFmtId="0" fontId="3" fillId="35" borderId="18" xfId="0" applyNumberFormat="1" applyFont="1" applyFill="1" applyBorder="1" applyAlignment="1">
      <alignment horizontal="center" vertical="center" shrinkToFit="1"/>
    </xf>
    <xf numFmtId="180" fontId="9" fillId="0" borderId="32" xfId="0" applyNumberFormat="1" applyFont="1" applyFill="1" applyBorder="1" applyAlignment="1">
      <alignment horizontal="center" vertical="center" wrapText="1"/>
    </xf>
    <xf numFmtId="180" fontId="9" fillId="0" borderId="33" xfId="0" applyNumberFormat="1" applyFont="1" applyFill="1" applyBorder="1" applyAlignment="1">
      <alignment horizontal="center" vertical="center" wrapText="1"/>
    </xf>
    <xf numFmtId="0" fontId="9" fillId="34" borderId="32" xfId="0" applyNumberFormat="1" applyFont="1" applyFill="1" applyBorder="1" applyAlignment="1">
      <alignment horizontal="center" vertical="center"/>
    </xf>
    <xf numFmtId="0" fontId="9" fillId="34" borderId="3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3" fillId="35" borderId="36" xfId="0" applyNumberFormat="1" applyFont="1" applyFill="1" applyBorder="1" applyAlignment="1">
      <alignment horizontal="center" vertical="center" shrinkToFit="1"/>
    </xf>
    <xf numFmtId="0" fontId="3" fillId="35" borderId="37" xfId="0" applyNumberFormat="1" applyFont="1" applyFill="1" applyBorder="1" applyAlignment="1">
      <alignment horizontal="center" vertical="center" shrinkToFit="1"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 shrinkToFit="1"/>
    </xf>
    <xf numFmtId="0" fontId="3" fillId="35" borderId="40" xfId="0" applyNumberFormat="1" applyFont="1" applyFill="1" applyBorder="1" applyAlignment="1">
      <alignment horizontal="center" vertical="center" wrapText="1" shrinkToFit="1"/>
    </xf>
    <xf numFmtId="0" fontId="3" fillId="35" borderId="14" xfId="0" applyNumberFormat="1" applyFont="1" applyFill="1" applyBorder="1" applyAlignment="1">
      <alignment horizontal="center" vertical="center" wrapText="1" shrinkToFit="1"/>
    </xf>
    <xf numFmtId="0" fontId="3" fillId="35" borderId="18" xfId="0" applyNumberFormat="1" applyFont="1" applyFill="1" applyBorder="1" applyAlignment="1">
      <alignment horizontal="center" vertical="center" wrapText="1" shrinkToFit="1"/>
    </xf>
    <xf numFmtId="0" fontId="3" fillId="35" borderId="27" xfId="0" applyNumberFormat="1" applyFont="1" applyFill="1" applyBorder="1" applyAlignment="1">
      <alignment horizontal="center" vertical="center" wrapText="1" shrinkToFit="1"/>
    </xf>
    <xf numFmtId="0" fontId="5" fillId="0" borderId="41" xfId="0" applyNumberFormat="1" applyFont="1" applyFill="1" applyBorder="1" applyAlignment="1">
      <alignment horizontal="left" vertical="top" wrapText="1"/>
    </xf>
    <xf numFmtId="0" fontId="5" fillId="0" borderId="42" xfId="0" applyNumberFormat="1" applyFont="1" applyFill="1" applyBorder="1" applyAlignment="1">
      <alignment horizontal="left" vertical="top"/>
    </xf>
    <xf numFmtId="0" fontId="0" fillId="35" borderId="43" xfId="0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180" fontId="9" fillId="0" borderId="50" xfId="0" applyNumberFormat="1" applyFont="1" applyFill="1" applyBorder="1" applyAlignment="1">
      <alignment horizontal="center" vertical="center" wrapText="1"/>
    </xf>
    <xf numFmtId="0" fontId="9" fillId="34" borderId="50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left" vertical="top"/>
    </xf>
    <xf numFmtId="0" fontId="3" fillId="35" borderId="52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="80" zoomScaleNormal="80" zoomScaleSheetLayoutView="75" zoomScalePageLayoutView="0" workbookViewId="0" topLeftCell="A1">
      <selection activeCell="A1" sqref="A1:AO1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  <col min="43" max="46" width="3.50390625" style="0" customWidth="1"/>
  </cols>
  <sheetData>
    <row r="1" spans="1:41" ht="60" customHeight="1" thickBot="1">
      <c r="A1" s="39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41.25" customHeight="1">
      <c r="A2" s="6"/>
      <c r="B2" s="1" t="s">
        <v>0</v>
      </c>
      <c r="C2" s="31" t="s">
        <v>17</v>
      </c>
      <c r="D2" s="47"/>
      <c r="E2" s="47"/>
      <c r="F2" s="48"/>
      <c r="G2" s="31" t="s">
        <v>11</v>
      </c>
      <c r="H2" s="47"/>
      <c r="I2" s="47"/>
      <c r="J2" s="47"/>
      <c r="K2" s="31" t="s">
        <v>19</v>
      </c>
      <c r="L2" s="32"/>
      <c r="M2" s="32"/>
      <c r="N2" s="32"/>
      <c r="O2" s="31" t="s">
        <v>20</v>
      </c>
      <c r="P2" s="32"/>
      <c r="Q2" s="32"/>
      <c r="R2" s="32"/>
      <c r="S2" s="31" t="s">
        <v>13</v>
      </c>
      <c r="T2" s="47"/>
      <c r="U2" s="47"/>
      <c r="V2" s="47"/>
      <c r="W2" s="31" t="s">
        <v>18</v>
      </c>
      <c r="X2" s="32"/>
      <c r="Y2" s="32"/>
      <c r="Z2" s="32"/>
      <c r="AA2" s="31" t="s">
        <v>21</v>
      </c>
      <c r="AB2" s="32"/>
      <c r="AC2" s="32"/>
      <c r="AD2" s="32"/>
      <c r="AE2" s="31" t="s">
        <v>22</v>
      </c>
      <c r="AF2" s="32"/>
      <c r="AG2" s="32"/>
      <c r="AH2" s="41"/>
      <c r="AI2" s="43" t="s">
        <v>1</v>
      </c>
      <c r="AJ2" s="45" t="s">
        <v>2</v>
      </c>
      <c r="AK2" s="45" t="s">
        <v>3</v>
      </c>
      <c r="AL2" s="45" t="s">
        <v>4</v>
      </c>
      <c r="AM2" s="56" t="s">
        <v>7</v>
      </c>
      <c r="AN2" s="56" t="s">
        <v>8</v>
      </c>
      <c r="AO2" s="54" t="s">
        <v>6</v>
      </c>
    </row>
    <row r="3" spans="1:46" ht="41.25" customHeight="1">
      <c r="A3" s="2" t="s">
        <v>5</v>
      </c>
      <c r="B3" s="7"/>
      <c r="C3" s="49"/>
      <c r="D3" s="50"/>
      <c r="E3" s="50"/>
      <c r="F3" s="51"/>
      <c r="G3" s="49"/>
      <c r="H3" s="50"/>
      <c r="I3" s="50"/>
      <c r="J3" s="50"/>
      <c r="K3" s="33"/>
      <c r="L3" s="34"/>
      <c r="M3" s="34"/>
      <c r="N3" s="34"/>
      <c r="O3" s="33"/>
      <c r="P3" s="34"/>
      <c r="Q3" s="34"/>
      <c r="R3" s="34"/>
      <c r="S3" s="49"/>
      <c r="T3" s="50"/>
      <c r="U3" s="50"/>
      <c r="V3" s="50"/>
      <c r="W3" s="33"/>
      <c r="X3" s="34"/>
      <c r="Y3" s="34"/>
      <c r="Z3" s="34"/>
      <c r="AA3" s="33"/>
      <c r="AB3" s="34"/>
      <c r="AC3" s="34"/>
      <c r="AD3" s="34"/>
      <c r="AE3" s="33"/>
      <c r="AF3" s="34"/>
      <c r="AG3" s="34"/>
      <c r="AH3" s="42"/>
      <c r="AI3" s="44"/>
      <c r="AJ3" s="46"/>
      <c r="AK3" s="46"/>
      <c r="AL3" s="46"/>
      <c r="AM3" s="57"/>
      <c r="AN3" s="58"/>
      <c r="AO3" s="55"/>
      <c r="AQ3" s="26" t="s">
        <v>10</v>
      </c>
      <c r="AR3" s="26"/>
      <c r="AS3" s="26"/>
      <c r="AT3" s="26"/>
    </row>
    <row r="4" spans="1:46" ht="41.25" customHeight="1">
      <c r="A4" s="60" t="s">
        <v>15</v>
      </c>
      <c r="B4" s="61"/>
      <c r="C4" s="18"/>
      <c r="D4" s="19"/>
      <c r="E4" s="19"/>
      <c r="F4" s="20"/>
      <c r="G4" s="18" t="str">
        <f aca="true" t="shared" si="0" ref="G4:G19">IF(H4="","",IF(H4=J4,"△",IF(H4&gt;J4,"○","●")))</f>
        <v>○</v>
      </c>
      <c r="H4" s="19">
        <v>6</v>
      </c>
      <c r="I4" s="19" t="s">
        <v>9</v>
      </c>
      <c r="J4" s="20">
        <v>0</v>
      </c>
      <c r="K4" s="18" t="str">
        <f aca="true" t="shared" si="1" ref="K4:K19">IF(L4="","",IF(L4=N4,"△",IF(L4&gt;N4,"○","●")))</f>
        <v>○</v>
      </c>
      <c r="L4" s="19">
        <v>2</v>
      </c>
      <c r="M4" s="19" t="s">
        <v>9</v>
      </c>
      <c r="N4" s="20">
        <v>0</v>
      </c>
      <c r="O4" s="18">
        <f aca="true" t="shared" si="2" ref="O4:O19">IF(P4="","",IF(P4=R4,"△",IF(P4&gt;R4,"○","●")))</f>
      </c>
      <c r="P4" s="19"/>
      <c r="Q4" s="19" t="s">
        <v>9</v>
      </c>
      <c r="R4" s="20"/>
      <c r="S4" s="18" t="str">
        <f aca="true" t="shared" si="3" ref="S4:S19">IF(T4="","",IF(T4=V4,"△",IF(T4&gt;V4,"○","●")))</f>
        <v>●</v>
      </c>
      <c r="T4" s="19">
        <v>0</v>
      </c>
      <c r="U4" s="19" t="s">
        <v>9</v>
      </c>
      <c r="V4" s="20">
        <v>1</v>
      </c>
      <c r="W4" s="18" t="str">
        <f aca="true" t="shared" si="4" ref="W4:W19">IF(X4="","",IF(X4=Z4,"△",IF(X4&gt;Z4,"○","●")))</f>
        <v>○</v>
      </c>
      <c r="X4" s="19">
        <v>3</v>
      </c>
      <c r="Y4" s="19" t="s">
        <v>9</v>
      </c>
      <c r="Z4" s="20">
        <v>2</v>
      </c>
      <c r="AA4" s="18" t="str">
        <f aca="true" t="shared" si="5" ref="AA4:AA19">IF(AB4="","",IF(AB4=AD4,"△",IF(AB4&gt;AD4,"○","●")))</f>
        <v>○</v>
      </c>
      <c r="AB4" s="19">
        <v>5</v>
      </c>
      <c r="AC4" s="19" t="s">
        <v>9</v>
      </c>
      <c r="AD4" s="20">
        <v>0</v>
      </c>
      <c r="AE4" s="18" t="str">
        <f aca="true" t="shared" si="6" ref="AE4:AE19">IF(AF4="","",IF(AF4=AH4,"△",IF(AF4&gt;AH4,"○","●")))</f>
        <v>△</v>
      </c>
      <c r="AF4" s="19">
        <v>1</v>
      </c>
      <c r="AG4" s="19" t="s">
        <v>9</v>
      </c>
      <c r="AH4" s="21">
        <v>1</v>
      </c>
      <c r="AI4" s="27">
        <f>COUNTIF(C4:AH5,"○")*3+COUNTIF(C4:AH5,"△")</f>
        <v>13</v>
      </c>
      <c r="AJ4" s="29">
        <f>D4+H4+L4+P4+T4+X4+AB4+AF4+D5+H5+L5+P5+T5+X5+AB5+AF5</f>
        <v>17</v>
      </c>
      <c r="AK4" s="35">
        <f>-(F4+J4+N4+R4+V4+Z4+AD4+AH4+F5+J5+N5+R5+V5+Z5+AD5+AH5)</f>
        <v>-4</v>
      </c>
      <c r="AL4" s="35">
        <f>AJ4+AK4</f>
        <v>13</v>
      </c>
      <c r="AM4" s="37">
        <f>RANK(AI4,$AI$4:$AI$19,0)</f>
        <v>2</v>
      </c>
      <c r="AN4" s="23"/>
      <c r="AO4" s="52"/>
      <c r="AQ4" s="18" t="str">
        <f>IF(AR4="","",IF(AR4=AT4,"△",IF(AR4&gt;AT4,"○","●")))</f>
        <v>○</v>
      </c>
      <c r="AR4" s="19">
        <v>2</v>
      </c>
      <c r="AS4" s="19" t="s">
        <v>9</v>
      </c>
      <c r="AT4" s="20">
        <v>1</v>
      </c>
    </row>
    <row r="5" spans="1:46" ht="41.25" customHeight="1">
      <c r="A5" s="62"/>
      <c r="B5" s="63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10">
        <f t="shared" si="6"/>
      </c>
      <c r="AF5" s="11"/>
      <c r="AG5" s="12" t="s">
        <v>9</v>
      </c>
      <c r="AH5" s="16"/>
      <c r="AI5" s="28"/>
      <c r="AJ5" s="30"/>
      <c r="AK5" s="36"/>
      <c r="AL5" s="36"/>
      <c r="AM5" s="38"/>
      <c r="AN5" s="24"/>
      <c r="AO5" s="53"/>
      <c r="AQ5" s="8" t="str">
        <f>IF(AR5="","",IF(AR5=AT5,"△",IF(AR5&gt;AT5,"○","●")))</f>
        <v>●</v>
      </c>
      <c r="AR5" s="11">
        <v>0</v>
      </c>
      <c r="AS5" s="12" t="s">
        <v>9</v>
      </c>
      <c r="AT5" s="22">
        <v>1</v>
      </c>
    </row>
    <row r="6" spans="1:41" ht="41.25" customHeight="1">
      <c r="A6" s="60" t="s">
        <v>12</v>
      </c>
      <c r="B6" s="61"/>
      <c r="C6" s="18" t="str">
        <f aca="true" t="shared" si="7" ref="C6:C19">IF(D6="","",IF(D6=F6,"△",IF(D6&gt;F6,"○","●")))</f>
        <v>●</v>
      </c>
      <c r="D6" s="19">
        <v>0</v>
      </c>
      <c r="E6" s="19" t="s">
        <v>9</v>
      </c>
      <c r="F6" s="20">
        <v>6</v>
      </c>
      <c r="G6" s="18">
        <f t="shared" si="0"/>
      </c>
      <c r="H6" s="19"/>
      <c r="I6" s="19"/>
      <c r="J6" s="20"/>
      <c r="K6" s="18" t="str">
        <f t="shared" si="1"/>
        <v>●</v>
      </c>
      <c r="L6" s="19">
        <v>0</v>
      </c>
      <c r="M6" s="19" t="s">
        <v>9</v>
      </c>
      <c r="N6" s="20">
        <v>3</v>
      </c>
      <c r="O6" s="18" t="str">
        <f t="shared" si="2"/>
        <v>○</v>
      </c>
      <c r="P6" s="19">
        <v>4</v>
      </c>
      <c r="Q6" s="19" t="s">
        <v>9</v>
      </c>
      <c r="R6" s="20">
        <v>0</v>
      </c>
      <c r="S6" s="18" t="str">
        <f t="shared" si="3"/>
        <v>●</v>
      </c>
      <c r="T6" s="19">
        <v>0</v>
      </c>
      <c r="U6" s="19" t="s">
        <v>9</v>
      </c>
      <c r="V6" s="20">
        <v>2</v>
      </c>
      <c r="W6" s="18" t="str">
        <f t="shared" si="4"/>
        <v>○</v>
      </c>
      <c r="X6" s="19">
        <v>2</v>
      </c>
      <c r="Y6" s="19" t="s">
        <v>9</v>
      </c>
      <c r="Z6" s="20">
        <v>1</v>
      </c>
      <c r="AA6" s="18">
        <f t="shared" si="5"/>
      </c>
      <c r="AB6" s="19"/>
      <c r="AC6" s="19" t="s">
        <v>9</v>
      </c>
      <c r="AD6" s="20"/>
      <c r="AE6" s="18" t="str">
        <f t="shared" si="6"/>
        <v>○</v>
      </c>
      <c r="AF6" s="19">
        <v>2</v>
      </c>
      <c r="AG6" s="19" t="s">
        <v>9</v>
      </c>
      <c r="AH6" s="21">
        <v>0</v>
      </c>
      <c r="AI6" s="27">
        <f>COUNTIF(C6:AH7,"○")*3+COUNTIF(C6:AH7,"△")</f>
        <v>9</v>
      </c>
      <c r="AJ6" s="29">
        <f>D6+H6+L6+P6+T6+X6+AB6+AF6+D7+H7+L7+P7+T7+X7+AB7+AF7</f>
        <v>8</v>
      </c>
      <c r="AK6" s="35">
        <f>-(F6+J6+N6+R6+V6+Z6+AD6+AH6+F7+J7+N7+R7+V7+Z7+AD7+AH7)</f>
        <v>-12</v>
      </c>
      <c r="AL6" s="35">
        <f>AJ6+AK6</f>
        <v>-4</v>
      </c>
      <c r="AM6" s="37">
        <f>RANK(AI6,$AI$4:$AI$19,0)</f>
        <v>4</v>
      </c>
      <c r="AN6" s="23"/>
      <c r="AO6" s="52"/>
    </row>
    <row r="7" spans="1:41" ht="41.25" customHeight="1">
      <c r="A7" s="68"/>
      <c r="B7" s="69"/>
      <c r="C7" s="10">
        <f t="shared" si="7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10">
        <f t="shared" si="6"/>
      </c>
      <c r="AF7" s="11"/>
      <c r="AG7" s="12" t="s">
        <v>9</v>
      </c>
      <c r="AH7" s="16"/>
      <c r="AI7" s="28"/>
      <c r="AJ7" s="30"/>
      <c r="AK7" s="36"/>
      <c r="AL7" s="36"/>
      <c r="AM7" s="38"/>
      <c r="AN7" s="24"/>
      <c r="AO7" s="53"/>
    </row>
    <row r="8" spans="1:41" ht="41.25" customHeight="1">
      <c r="A8" s="62" t="s">
        <v>23</v>
      </c>
      <c r="B8" s="70"/>
      <c r="C8" s="18" t="str">
        <f t="shared" si="7"/>
        <v>●</v>
      </c>
      <c r="D8" s="19">
        <v>0</v>
      </c>
      <c r="E8" s="19" t="s">
        <v>9</v>
      </c>
      <c r="F8" s="20">
        <v>2</v>
      </c>
      <c r="G8" s="18" t="str">
        <f t="shared" si="0"/>
        <v>○</v>
      </c>
      <c r="H8" s="19">
        <v>3</v>
      </c>
      <c r="I8" s="19" t="s">
        <v>9</v>
      </c>
      <c r="J8" s="20">
        <v>0</v>
      </c>
      <c r="K8" s="18">
        <f t="shared" si="1"/>
      </c>
      <c r="L8" s="19"/>
      <c r="M8" s="19"/>
      <c r="N8" s="20"/>
      <c r="O8" s="18" t="str">
        <f t="shared" si="2"/>
        <v>△</v>
      </c>
      <c r="P8" s="19">
        <v>1</v>
      </c>
      <c r="Q8" s="19" t="s">
        <v>9</v>
      </c>
      <c r="R8" s="20">
        <v>1</v>
      </c>
      <c r="S8" s="18" t="str">
        <f t="shared" si="3"/>
        <v>●</v>
      </c>
      <c r="T8" s="19">
        <v>0</v>
      </c>
      <c r="U8" s="19" t="s">
        <v>9</v>
      </c>
      <c r="V8" s="20">
        <v>2</v>
      </c>
      <c r="W8" s="18" t="str">
        <f t="shared" si="4"/>
        <v>○</v>
      </c>
      <c r="X8" s="19">
        <v>3</v>
      </c>
      <c r="Y8" s="19" t="s">
        <v>9</v>
      </c>
      <c r="Z8" s="20">
        <v>2</v>
      </c>
      <c r="AA8" s="18" t="str">
        <f t="shared" si="5"/>
        <v>○</v>
      </c>
      <c r="AB8" s="19">
        <v>6</v>
      </c>
      <c r="AC8" s="19" t="s">
        <v>9</v>
      </c>
      <c r="AD8" s="20">
        <v>0</v>
      </c>
      <c r="AE8" s="18" t="str">
        <f t="shared" si="6"/>
        <v>○</v>
      </c>
      <c r="AF8" s="19">
        <v>2</v>
      </c>
      <c r="AG8" s="19" t="s">
        <v>9</v>
      </c>
      <c r="AH8" s="21">
        <v>0</v>
      </c>
      <c r="AI8" s="27">
        <f>COUNTIF(C8:AH9,"○")*3+COUNTIF(C8:AH9,"△")</f>
        <v>13</v>
      </c>
      <c r="AJ8" s="29">
        <f>D8+H8+L8+P8+T8+X8+AB8+AF8+D9+H9+L9+P9+T9+X9+AB9+AF9</f>
        <v>15</v>
      </c>
      <c r="AK8" s="35">
        <f>-(F8+J8+N8+R8+V8+Z8+AD8+AH8+F9+J9+N9+R9+V9+Z9+AD9+AH9)</f>
        <v>-7</v>
      </c>
      <c r="AL8" s="35">
        <f>AJ8+AK8</f>
        <v>8</v>
      </c>
      <c r="AM8" s="37">
        <f>RANK(AI8,$AI$4:$AI$19,0)</f>
        <v>2</v>
      </c>
      <c r="AN8" s="23"/>
      <c r="AO8" s="52"/>
    </row>
    <row r="9" spans="1:41" ht="41.25" customHeight="1">
      <c r="A9" s="71"/>
      <c r="B9" s="70"/>
      <c r="C9" s="10">
        <f t="shared" si="7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10">
        <f t="shared" si="6"/>
      </c>
      <c r="AF9" s="11"/>
      <c r="AG9" s="12" t="s">
        <v>9</v>
      </c>
      <c r="AH9" s="16"/>
      <c r="AI9" s="28"/>
      <c r="AJ9" s="30"/>
      <c r="AK9" s="36"/>
      <c r="AL9" s="36"/>
      <c r="AM9" s="38"/>
      <c r="AN9" s="24"/>
      <c r="AO9" s="53"/>
    </row>
    <row r="10" spans="1:41" ht="41.25" customHeight="1">
      <c r="A10" s="60" t="s">
        <v>24</v>
      </c>
      <c r="B10" s="64"/>
      <c r="C10" s="18">
        <f t="shared" si="7"/>
      </c>
      <c r="D10" s="19"/>
      <c r="E10" s="19" t="s">
        <v>9</v>
      </c>
      <c r="F10" s="20"/>
      <c r="G10" s="18" t="str">
        <f t="shared" si="0"/>
        <v>●</v>
      </c>
      <c r="H10" s="19">
        <v>0</v>
      </c>
      <c r="I10" s="19" t="s">
        <v>9</v>
      </c>
      <c r="J10" s="20">
        <v>4</v>
      </c>
      <c r="K10" s="18" t="str">
        <f t="shared" si="1"/>
        <v>△</v>
      </c>
      <c r="L10" s="19">
        <v>1</v>
      </c>
      <c r="M10" s="19" t="s">
        <v>9</v>
      </c>
      <c r="N10" s="20">
        <v>1</v>
      </c>
      <c r="O10" s="18">
        <f t="shared" si="2"/>
      </c>
      <c r="P10" s="19"/>
      <c r="Q10" s="19"/>
      <c r="R10" s="20"/>
      <c r="S10" s="18" t="str">
        <f t="shared" si="3"/>
        <v>●</v>
      </c>
      <c r="T10" s="19">
        <v>0</v>
      </c>
      <c r="U10" s="19" t="s">
        <v>9</v>
      </c>
      <c r="V10" s="20">
        <v>2</v>
      </c>
      <c r="W10" s="18" t="str">
        <f t="shared" si="4"/>
        <v>△</v>
      </c>
      <c r="X10" s="19">
        <v>0</v>
      </c>
      <c r="Y10" s="19" t="s">
        <v>9</v>
      </c>
      <c r="Z10" s="20">
        <v>0</v>
      </c>
      <c r="AA10" s="18" t="str">
        <f t="shared" si="5"/>
        <v>○</v>
      </c>
      <c r="AB10" s="19">
        <v>2</v>
      </c>
      <c r="AC10" s="19" t="s">
        <v>9</v>
      </c>
      <c r="AD10" s="20">
        <v>0</v>
      </c>
      <c r="AE10" s="18">
        <f t="shared" si="6"/>
      </c>
      <c r="AF10" s="19"/>
      <c r="AG10" s="19" t="s">
        <v>9</v>
      </c>
      <c r="AH10" s="21"/>
      <c r="AI10" s="27">
        <f>COUNTIF(C10:AH11,"○")*3+COUNTIF(C10:AH11,"△")</f>
        <v>5</v>
      </c>
      <c r="AJ10" s="29">
        <f>D10+H10+L10+P10+T10+X10+AB10+AF10+D11+H11+L11+P11+T11+X11+AB11+AF11</f>
        <v>3</v>
      </c>
      <c r="AK10" s="35">
        <f>-(F10+J10+N10+R10+V10+Z10+AD10+AH10+F11+J11+N11+R11+V11+Z11+AD11+AH11)</f>
        <v>-7</v>
      </c>
      <c r="AL10" s="35">
        <f>AJ10+AK10</f>
        <v>-4</v>
      </c>
      <c r="AM10" s="37">
        <f>RANK(AI10,$AI$4:$AI$19,0)</f>
        <v>6</v>
      </c>
      <c r="AN10" s="23"/>
      <c r="AO10" s="52"/>
    </row>
    <row r="11" spans="1:41" ht="41.25" customHeight="1">
      <c r="A11" s="65"/>
      <c r="B11" s="66"/>
      <c r="C11" s="10">
        <f t="shared" si="7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10">
        <f t="shared" si="6"/>
      </c>
      <c r="AF11" s="11"/>
      <c r="AG11" s="12" t="s">
        <v>9</v>
      </c>
      <c r="AH11" s="16"/>
      <c r="AI11" s="28"/>
      <c r="AJ11" s="30"/>
      <c r="AK11" s="36"/>
      <c r="AL11" s="36"/>
      <c r="AM11" s="38"/>
      <c r="AN11" s="24"/>
      <c r="AO11" s="53"/>
    </row>
    <row r="12" spans="1:41" ht="41.25" customHeight="1">
      <c r="A12" s="62" t="s">
        <v>14</v>
      </c>
      <c r="B12" s="63"/>
      <c r="C12" s="18" t="str">
        <f t="shared" si="7"/>
        <v>○</v>
      </c>
      <c r="D12" s="19">
        <v>1</v>
      </c>
      <c r="E12" s="19" t="s">
        <v>9</v>
      </c>
      <c r="F12" s="20">
        <v>0</v>
      </c>
      <c r="G12" s="18" t="str">
        <f t="shared" si="0"/>
        <v>○</v>
      </c>
      <c r="H12" s="19">
        <v>2</v>
      </c>
      <c r="I12" s="19" t="s">
        <v>9</v>
      </c>
      <c r="J12" s="20">
        <v>0</v>
      </c>
      <c r="K12" s="18" t="str">
        <f t="shared" si="1"/>
        <v>○</v>
      </c>
      <c r="L12" s="19">
        <v>2</v>
      </c>
      <c r="M12" s="19" t="s">
        <v>9</v>
      </c>
      <c r="N12" s="20">
        <v>0</v>
      </c>
      <c r="O12" s="18" t="str">
        <f t="shared" si="2"/>
        <v>○</v>
      </c>
      <c r="P12" s="19">
        <v>2</v>
      </c>
      <c r="Q12" s="19" t="s">
        <v>9</v>
      </c>
      <c r="R12" s="20">
        <v>0</v>
      </c>
      <c r="S12" s="18">
        <f t="shared" si="3"/>
      </c>
      <c r="T12" s="19"/>
      <c r="U12" s="19"/>
      <c r="V12" s="20"/>
      <c r="W12" s="18" t="str">
        <f t="shared" si="4"/>
        <v>△</v>
      </c>
      <c r="X12" s="19">
        <v>2</v>
      </c>
      <c r="Y12" s="19" t="s">
        <v>9</v>
      </c>
      <c r="Z12" s="20">
        <v>2</v>
      </c>
      <c r="AA12" s="18" t="str">
        <f t="shared" si="5"/>
        <v>○</v>
      </c>
      <c r="AB12" s="19">
        <v>7</v>
      </c>
      <c r="AC12" s="19" t="s">
        <v>9</v>
      </c>
      <c r="AD12" s="20">
        <v>0</v>
      </c>
      <c r="AE12" s="18" t="str">
        <f t="shared" si="6"/>
        <v>○</v>
      </c>
      <c r="AF12" s="19">
        <v>5</v>
      </c>
      <c r="AG12" s="19" t="s">
        <v>9</v>
      </c>
      <c r="AH12" s="21">
        <v>2</v>
      </c>
      <c r="AI12" s="27">
        <f>COUNTIF(C12:AH13,"○")*3+COUNTIF(C12:AH13,"△")</f>
        <v>19</v>
      </c>
      <c r="AJ12" s="29">
        <f>D12+H12+L12+P12+T12+X12+AB12+AF12+D13+H13+L13+P13+T13+X13+AB13+AF13</f>
        <v>21</v>
      </c>
      <c r="AK12" s="35">
        <f>-(F12+J12+N12+R12+V12+Z12+AD12+AH12+F13+J13+N13+R13+V13+Z13+AD13+AH13)</f>
        <v>-4</v>
      </c>
      <c r="AL12" s="35">
        <f>AJ12+AK12</f>
        <v>17</v>
      </c>
      <c r="AM12" s="37">
        <f>RANK(AI12,$AI$4:$AI$19,0)</f>
        <v>1</v>
      </c>
      <c r="AN12" s="23"/>
      <c r="AO12" s="52"/>
    </row>
    <row r="13" spans="1:41" ht="41.25" customHeight="1">
      <c r="A13" s="62"/>
      <c r="B13" s="63"/>
      <c r="C13" s="10">
        <f t="shared" si="7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10">
        <f t="shared" si="6"/>
      </c>
      <c r="AF13" s="11"/>
      <c r="AG13" s="12" t="s">
        <v>9</v>
      </c>
      <c r="AH13" s="16"/>
      <c r="AI13" s="28"/>
      <c r="AJ13" s="30"/>
      <c r="AK13" s="36"/>
      <c r="AL13" s="36"/>
      <c r="AM13" s="38"/>
      <c r="AN13" s="24"/>
      <c r="AO13" s="53"/>
    </row>
    <row r="14" spans="1:41" ht="41.25" customHeight="1">
      <c r="A14" s="60" t="s">
        <v>25</v>
      </c>
      <c r="B14" s="64"/>
      <c r="C14" s="18" t="str">
        <f t="shared" si="7"/>
        <v>●</v>
      </c>
      <c r="D14" s="19">
        <v>2</v>
      </c>
      <c r="E14" s="19" t="s">
        <v>9</v>
      </c>
      <c r="F14" s="20">
        <v>3</v>
      </c>
      <c r="G14" s="18" t="str">
        <f t="shared" si="0"/>
        <v>●</v>
      </c>
      <c r="H14" s="19">
        <v>1</v>
      </c>
      <c r="I14" s="19" t="s">
        <v>9</v>
      </c>
      <c r="J14" s="20">
        <v>2</v>
      </c>
      <c r="K14" s="18" t="str">
        <f t="shared" si="1"/>
        <v>●</v>
      </c>
      <c r="L14" s="19">
        <v>2</v>
      </c>
      <c r="M14" s="19" t="s">
        <v>9</v>
      </c>
      <c r="N14" s="20">
        <v>3</v>
      </c>
      <c r="O14" s="18" t="str">
        <f t="shared" si="2"/>
        <v>△</v>
      </c>
      <c r="P14" s="19">
        <v>0</v>
      </c>
      <c r="Q14" s="19" t="s">
        <v>9</v>
      </c>
      <c r="R14" s="20">
        <v>0</v>
      </c>
      <c r="S14" s="18" t="str">
        <f t="shared" si="3"/>
        <v>△</v>
      </c>
      <c r="T14" s="19">
        <v>2</v>
      </c>
      <c r="U14" s="19" t="s">
        <v>9</v>
      </c>
      <c r="V14" s="20">
        <v>2</v>
      </c>
      <c r="W14" s="18">
        <f t="shared" si="4"/>
      </c>
      <c r="X14" s="19"/>
      <c r="Y14" s="19"/>
      <c r="Z14" s="20"/>
      <c r="AA14" s="18" t="str">
        <f t="shared" si="5"/>
        <v>○</v>
      </c>
      <c r="AB14" s="19">
        <v>5</v>
      </c>
      <c r="AC14" s="19" t="s">
        <v>9</v>
      </c>
      <c r="AD14" s="20">
        <v>0</v>
      </c>
      <c r="AE14" s="18" t="str">
        <f t="shared" si="6"/>
        <v>●</v>
      </c>
      <c r="AF14" s="19">
        <v>1</v>
      </c>
      <c r="AG14" s="19" t="s">
        <v>9</v>
      </c>
      <c r="AH14" s="21">
        <v>2</v>
      </c>
      <c r="AI14" s="27">
        <f>COUNTIF(C14:AH15,"○")*3+COUNTIF(C14:AH15,"△")</f>
        <v>5</v>
      </c>
      <c r="AJ14" s="29">
        <f>D14+H14+L14+P14+T14+X14+AB14+AF14+D15+H15+L15+P15+T15+X15+AB15+AF15</f>
        <v>13</v>
      </c>
      <c r="AK14" s="35">
        <f>-(F14+J14+N14+R14+V14+Z14+AD14+AH14+F15+J15+N15+R15+V15+Z15+AD15+AH15)</f>
        <v>-12</v>
      </c>
      <c r="AL14" s="35">
        <f>AJ14+AK14</f>
        <v>1</v>
      </c>
      <c r="AM14" s="37">
        <f>RANK(AI14,$AI$4:$AI$19,0)</f>
        <v>6</v>
      </c>
      <c r="AN14" s="23"/>
      <c r="AO14" s="52"/>
    </row>
    <row r="15" spans="1:41" ht="41.25" customHeight="1">
      <c r="A15" s="65"/>
      <c r="B15" s="66"/>
      <c r="C15" s="10">
        <f t="shared" si="7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10">
        <f t="shared" si="6"/>
      </c>
      <c r="AF15" s="11"/>
      <c r="AG15" s="12" t="s">
        <v>9</v>
      </c>
      <c r="AH15" s="16"/>
      <c r="AI15" s="28"/>
      <c r="AJ15" s="30"/>
      <c r="AK15" s="36"/>
      <c r="AL15" s="36"/>
      <c r="AM15" s="38"/>
      <c r="AN15" s="24"/>
      <c r="AO15" s="53"/>
    </row>
    <row r="16" spans="1:41" ht="41.25" customHeight="1">
      <c r="A16" s="62" t="s">
        <v>26</v>
      </c>
      <c r="B16" s="70"/>
      <c r="C16" s="18" t="str">
        <f t="shared" si="7"/>
        <v>●</v>
      </c>
      <c r="D16" s="19">
        <v>0</v>
      </c>
      <c r="E16" s="19" t="s">
        <v>9</v>
      </c>
      <c r="F16" s="20">
        <v>5</v>
      </c>
      <c r="G16" s="18">
        <f t="shared" si="0"/>
      </c>
      <c r="H16" s="19"/>
      <c r="I16" s="19" t="s">
        <v>9</v>
      </c>
      <c r="J16" s="20"/>
      <c r="K16" s="18" t="str">
        <f t="shared" si="1"/>
        <v>●</v>
      </c>
      <c r="L16" s="19">
        <v>0</v>
      </c>
      <c r="M16" s="19" t="s">
        <v>9</v>
      </c>
      <c r="N16" s="20">
        <v>6</v>
      </c>
      <c r="O16" s="18" t="str">
        <f t="shared" si="2"/>
        <v>●</v>
      </c>
      <c r="P16" s="19">
        <v>0</v>
      </c>
      <c r="Q16" s="19" t="s">
        <v>9</v>
      </c>
      <c r="R16" s="20">
        <v>2</v>
      </c>
      <c r="S16" s="18" t="str">
        <f t="shared" si="3"/>
        <v>●</v>
      </c>
      <c r="T16" s="19">
        <v>0</v>
      </c>
      <c r="U16" s="19" t="s">
        <v>9</v>
      </c>
      <c r="V16" s="20">
        <v>7</v>
      </c>
      <c r="W16" s="18" t="str">
        <f t="shared" si="4"/>
        <v>●</v>
      </c>
      <c r="X16" s="19">
        <v>0</v>
      </c>
      <c r="Y16" s="19" t="s">
        <v>9</v>
      </c>
      <c r="Z16" s="20">
        <v>5</v>
      </c>
      <c r="AA16" s="18">
        <f t="shared" si="5"/>
      </c>
      <c r="AB16" s="19"/>
      <c r="AC16" s="19"/>
      <c r="AD16" s="20"/>
      <c r="AE16" s="18" t="str">
        <f t="shared" si="6"/>
        <v>●</v>
      </c>
      <c r="AF16" s="19">
        <v>0</v>
      </c>
      <c r="AG16" s="19" t="s">
        <v>9</v>
      </c>
      <c r="AH16" s="21">
        <v>4</v>
      </c>
      <c r="AI16" s="27">
        <f>COUNTIF(C16:AH17,"○")*3+COUNTIF(C16:AH17,"△")</f>
        <v>0</v>
      </c>
      <c r="AJ16" s="29">
        <f>D16+H16+L16+P16+T16+X16+AB16+AF16+D17+H17+L17+P17+T17+X17+AB17+AF17</f>
        <v>0</v>
      </c>
      <c r="AK16" s="35">
        <f>-(F16+J16+N16+R16+V16+Z16+AD16+AH16+F17+J17+N17+R17+V17+Z17+AD17+AH17)</f>
        <v>-29</v>
      </c>
      <c r="AL16" s="35">
        <f>AJ16+AK16</f>
        <v>-29</v>
      </c>
      <c r="AM16" s="37">
        <f>RANK(AI16,$AI$4:$AI$19,0)</f>
        <v>8</v>
      </c>
      <c r="AN16" s="23"/>
      <c r="AO16" s="52"/>
    </row>
    <row r="17" spans="1:41" ht="41.25" customHeight="1">
      <c r="A17" s="71"/>
      <c r="B17" s="70"/>
      <c r="C17" s="10">
        <f t="shared" si="7"/>
      </c>
      <c r="D17" s="11"/>
      <c r="E17" s="12" t="s">
        <v>9</v>
      </c>
      <c r="F17" s="13"/>
      <c r="G17" s="10">
        <f t="shared" si="0"/>
      </c>
      <c r="H17" s="11"/>
      <c r="I17" s="12" t="s">
        <v>9</v>
      </c>
      <c r="J17" s="13"/>
      <c r="K17" s="10">
        <f t="shared" si="1"/>
      </c>
      <c r="L17" s="11"/>
      <c r="M17" s="12" t="s">
        <v>9</v>
      </c>
      <c r="N17" s="13"/>
      <c r="O17" s="10">
        <f t="shared" si="2"/>
      </c>
      <c r="P17" s="11"/>
      <c r="Q17" s="12" t="s">
        <v>9</v>
      </c>
      <c r="R17" s="13"/>
      <c r="S17" s="10">
        <f t="shared" si="3"/>
      </c>
      <c r="T17" s="11"/>
      <c r="U17" s="12" t="s">
        <v>9</v>
      </c>
      <c r="V17" s="13"/>
      <c r="W17" s="10">
        <f t="shared" si="4"/>
      </c>
      <c r="X17" s="11"/>
      <c r="Y17" s="12" t="s">
        <v>9</v>
      </c>
      <c r="Z17" s="13"/>
      <c r="AA17" s="10">
        <f t="shared" si="5"/>
      </c>
      <c r="AB17" s="11"/>
      <c r="AC17" s="12"/>
      <c r="AD17" s="13"/>
      <c r="AE17" s="10">
        <f t="shared" si="6"/>
      </c>
      <c r="AF17" s="11"/>
      <c r="AG17" s="12" t="s">
        <v>9</v>
      </c>
      <c r="AH17" s="16"/>
      <c r="AI17" s="28"/>
      <c r="AJ17" s="30"/>
      <c r="AK17" s="36"/>
      <c r="AL17" s="36"/>
      <c r="AM17" s="38"/>
      <c r="AN17" s="24"/>
      <c r="AO17" s="53"/>
    </row>
    <row r="18" spans="1:41" ht="41.25" customHeight="1">
      <c r="A18" s="60" t="s">
        <v>27</v>
      </c>
      <c r="B18" s="64"/>
      <c r="C18" s="18" t="str">
        <f t="shared" si="7"/>
        <v>△</v>
      </c>
      <c r="D18" s="19">
        <v>1</v>
      </c>
      <c r="E18" s="19" t="s">
        <v>9</v>
      </c>
      <c r="F18" s="20">
        <v>1</v>
      </c>
      <c r="G18" s="18" t="str">
        <f t="shared" si="0"/>
        <v>●</v>
      </c>
      <c r="H18" s="19">
        <v>0</v>
      </c>
      <c r="I18" s="19" t="s">
        <v>9</v>
      </c>
      <c r="J18" s="20">
        <v>2</v>
      </c>
      <c r="K18" s="18" t="str">
        <f t="shared" si="1"/>
        <v>●</v>
      </c>
      <c r="L18" s="19">
        <v>0</v>
      </c>
      <c r="M18" s="19" t="s">
        <v>9</v>
      </c>
      <c r="N18" s="20">
        <v>2</v>
      </c>
      <c r="O18" s="18">
        <f t="shared" si="2"/>
      </c>
      <c r="P18" s="19"/>
      <c r="Q18" s="19" t="s">
        <v>9</v>
      </c>
      <c r="R18" s="20"/>
      <c r="S18" s="18" t="str">
        <f t="shared" si="3"/>
        <v>●</v>
      </c>
      <c r="T18" s="19">
        <v>2</v>
      </c>
      <c r="U18" s="19" t="s">
        <v>9</v>
      </c>
      <c r="V18" s="20">
        <v>5</v>
      </c>
      <c r="W18" s="18" t="str">
        <f t="shared" si="4"/>
        <v>○</v>
      </c>
      <c r="X18" s="19">
        <v>2</v>
      </c>
      <c r="Y18" s="19" t="s">
        <v>9</v>
      </c>
      <c r="Z18" s="20">
        <v>1</v>
      </c>
      <c r="AA18" s="18" t="str">
        <f t="shared" si="5"/>
        <v>○</v>
      </c>
      <c r="AB18" s="19">
        <v>4</v>
      </c>
      <c r="AC18" s="19" t="s">
        <v>9</v>
      </c>
      <c r="AD18" s="20">
        <v>0</v>
      </c>
      <c r="AE18" s="18">
        <f t="shared" si="6"/>
      </c>
      <c r="AF18" s="19"/>
      <c r="AG18" s="19"/>
      <c r="AH18" s="21"/>
      <c r="AI18" s="27">
        <f>COUNTIF(C18:AH19,"○")*3+COUNTIF(C18:AH19,"△")</f>
        <v>7</v>
      </c>
      <c r="AJ18" s="29">
        <f>D18+H18+L18+P18+T18+X18+AB18+AF18+D19+H19+L19+P19+T19+X19+AB19+AF19</f>
        <v>9</v>
      </c>
      <c r="AK18" s="35">
        <f>-(F18+J18+N18+R18+V18+Z18+AD18+AH18+F19+J19+N19+R19+V19+Z19+AD19+AH19)</f>
        <v>-11</v>
      </c>
      <c r="AL18" s="35">
        <f>AJ18+AK18</f>
        <v>-2</v>
      </c>
      <c r="AM18" s="37">
        <f>RANK(AI18,$AI$4:$AI$19,0)</f>
        <v>5</v>
      </c>
      <c r="AN18" s="23"/>
      <c r="AO18" s="52"/>
    </row>
    <row r="19" spans="1:41" ht="41.25" customHeight="1" thickBot="1">
      <c r="A19" s="75"/>
      <c r="B19" s="76"/>
      <c r="C19" s="9">
        <f t="shared" si="7"/>
      </c>
      <c r="D19" s="14"/>
      <c r="E19" s="15" t="s">
        <v>9</v>
      </c>
      <c r="F19" s="15"/>
      <c r="G19" s="9">
        <f t="shared" si="0"/>
      </c>
      <c r="H19" s="14"/>
      <c r="I19" s="15" t="s">
        <v>9</v>
      </c>
      <c r="J19" s="15"/>
      <c r="K19" s="9">
        <f t="shared" si="1"/>
      </c>
      <c r="L19" s="14"/>
      <c r="M19" s="15" t="s">
        <v>9</v>
      </c>
      <c r="N19" s="15"/>
      <c r="O19" s="9">
        <f t="shared" si="2"/>
      </c>
      <c r="P19" s="14"/>
      <c r="Q19" s="15" t="s">
        <v>9</v>
      </c>
      <c r="R19" s="15"/>
      <c r="S19" s="9">
        <f t="shared" si="3"/>
      </c>
      <c r="T19" s="14"/>
      <c r="U19" s="15" t="s">
        <v>9</v>
      </c>
      <c r="V19" s="15"/>
      <c r="W19" s="9">
        <f t="shared" si="4"/>
      </c>
      <c r="X19" s="14"/>
      <c r="Y19" s="15" t="s">
        <v>9</v>
      </c>
      <c r="Z19" s="15"/>
      <c r="AA19" s="9">
        <f t="shared" si="5"/>
      </c>
      <c r="AB19" s="14"/>
      <c r="AC19" s="15" t="s">
        <v>9</v>
      </c>
      <c r="AD19" s="15"/>
      <c r="AE19" s="9">
        <f t="shared" si="6"/>
      </c>
      <c r="AF19" s="14"/>
      <c r="AG19" s="15"/>
      <c r="AH19" s="17"/>
      <c r="AI19" s="59"/>
      <c r="AJ19" s="67"/>
      <c r="AK19" s="72"/>
      <c r="AL19" s="72"/>
      <c r="AM19" s="73"/>
      <c r="AN19" s="25"/>
      <c r="AO19" s="74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3">
    <mergeCell ref="AO16:AO17"/>
    <mergeCell ref="AO12:AO13"/>
    <mergeCell ref="AK14:AK15"/>
    <mergeCell ref="AK18:AK19"/>
    <mergeCell ref="AL18:AL19"/>
    <mergeCell ref="A16:B17"/>
    <mergeCell ref="AM18:AM19"/>
    <mergeCell ref="AO18:AO19"/>
    <mergeCell ref="A18:B19"/>
    <mergeCell ref="AO14:AO15"/>
    <mergeCell ref="A12:B13"/>
    <mergeCell ref="AM8:AM9"/>
    <mergeCell ref="AJ12:AJ13"/>
    <mergeCell ref="AJ14:AJ15"/>
    <mergeCell ref="AK12:AK13"/>
    <mergeCell ref="AO8:AO9"/>
    <mergeCell ref="AK10:AK11"/>
    <mergeCell ref="A14:B15"/>
    <mergeCell ref="AI10:AI11"/>
    <mergeCell ref="AI12:AI13"/>
    <mergeCell ref="A6:B7"/>
    <mergeCell ref="AJ6:AJ7"/>
    <mergeCell ref="AK8:AK9"/>
    <mergeCell ref="AL8:AL9"/>
    <mergeCell ref="AL4:AL5"/>
    <mergeCell ref="AK4:AK5"/>
    <mergeCell ref="A8:B9"/>
    <mergeCell ref="AI16:AI17"/>
    <mergeCell ref="AI18:AI19"/>
    <mergeCell ref="A4:B5"/>
    <mergeCell ref="AJ16:AJ17"/>
    <mergeCell ref="AK16:AK17"/>
    <mergeCell ref="A10:B11"/>
    <mergeCell ref="AK6:AK7"/>
    <mergeCell ref="AJ18:AJ19"/>
    <mergeCell ref="AI6:AI7"/>
    <mergeCell ref="AI8:AI9"/>
    <mergeCell ref="AJ10:AJ11"/>
    <mergeCell ref="AO10:AO11"/>
    <mergeCell ref="AO2:AO3"/>
    <mergeCell ref="AM2:AM3"/>
    <mergeCell ref="AL2:AL3"/>
    <mergeCell ref="AK2:AK3"/>
    <mergeCell ref="AN2:AN3"/>
    <mergeCell ref="AM4:AM5"/>
    <mergeCell ref="AO4:AO5"/>
    <mergeCell ref="AO6:AO7"/>
    <mergeCell ref="A1:AO1"/>
    <mergeCell ref="AA2:AD3"/>
    <mergeCell ref="AE2:AH3"/>
    <mergeCell ref="AI2:AI3"/>
    <mergeCell ref="AJ2:AJ3"/>
    <mergeCell ref="C2:F3"/>
    <mergeCell ref="G2:J3"/>
    <mergeCell ref="K2:N3"/>
    <mergeCell ref="O2:R3"/>
    <mergeCell ref="S2:V3"/>
    <mergeCell ref="AL16:AL17"/>
    <mergeCell ref="AM16:AM17"/>
    <mergeCell ref="AL10:AL11"/>
    <mergeCell ref="AM10:AM11"/>
    <mergeCell ref="AL12:AL13"/>
    <mergeCell ref="AM12:AM13"/>
    <mergeCell ref="AQ3:AT3"/>
    <mergeCell ref="AI14:AI15"/>
    <mergeCell ref="AJ4:AJ5"/>
    <mergeCell ref="W2:Z3"/>
    <mergeCell ref="AL14:AL15"/>
    <mergeCell ref="AM14:AM15"/>
    <mergeCell ref="AI4:AI5"/>
    <mergeCell ref="AL6:AL7"/>
    <mergeCell ref="AM6:AM7"/>
    <mergeCell ref="AJ8:AJ9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="55" zoomScaleNormal="55" zoomScalePageLayoutView="0" workbookViewId="0" topLeftCell="A1">
      <selection activeCell="F7" sqref="F7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</cols>
  <sheetData>
    <row r="1" spans="1:41" ht="60" customHeight="1" thickBot="1">
      <c r="A1" s="39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41.25" customHeight="1">
      <c r="A2" s="6"/>
      <c r="B2" s="1" t="s">
        <v>0</v>
      </c>
      <c r="C2" s="31" t="s">
        <v>17</v>
      </c>
      <c r="D2" s="47"/>
      <c r="E2" s="47"/>
      <c r="F2" s="48"/>
      <c r="G2" s="31" t="s">
        <v>11</v>
      </c>
      <c r="H2" s="47"/>
      <c r="I2" s="47"/>
      <c r="J2" s="47"/>
      <c r="K2" s="31" t="s">
        <v>19</v>
      </c>
      <c r="L2" s="32"/>
      <c r="M2" s="32"/>
      <c r="N2" s="32"/>
      <c r="O2" s="31" t="s">
        <v>20</v>
      </c>
      <c r="P2" s="32"/>
      <c r="Q2" s="32"/>
      <c r="R2" s="32"/>
      <c r="S2" s="31" t="s">
        <v>13</v>
      </c>
      <c r="T2" s="47"/>
      <c r="U2" s="47"/>
      <c r="V2" s="47"/>
      <c r="W2" s="31" t="s">
        <v>18</v>
      </c>
      <c r="X2" s="32"/>
      <c r="Y2" s="32"/>
      <c r="Z2" s="32"/>
      <c r="AA2" s="31" t="s">
        <v>21</v>
      </c>
      <c r="AB2" s="32"/>
      <c r="AC2" s="32"/>
      <c r="AD2" s="32"/>
      <c r="AE2" s="31" t="s">
        <v>22</v>
      </c>
      <c r="AF2" s="32"/>
      <c r="AG2" s="32"/>
      <c r="AH2" s="41"/>
      <c r="AI2" s="43" t="s">
        <v>1</v>
      </c>
      <c r="AJ2" s="45" t="s">
        <v>2</v>
      </c>
      <c r="AK2" s="45" t="s">
        <v>3</v>
      </c>
      <c r="AL2" s="45" t="s">
        <v>4</v>
      </c>
      <c r="AM2" s="56" t="s">
        <v>7</v>
      </c>
      <c r="AN2" s="56" t="s">
        <v>8</v>
      </c>
      <c r="AO2" s="54" t="s">
        <v>6</v>
      </c>
    </row>
    <row r="3" spans="1:41" ht="41.25" customHeight="1">
      <c r="A3" s="2" t="s">
        <v>5</v>
      </c>
      <c r="B3" s="7"/>
      <c r="C3" s="49"/>
      <c r="D3" s="50"/>
      <c r="E3" s="50"/>
      <c r="F3" s="51"/>
      <c r="G3" s="49"/>
      <c r="H3" s="50"/>
      <c r="I3" s="50"/>
      <c r="J3" s="50"/>
      <c r="K3" s="33"/>
      <c r="L3" s="34"/>
      <c r="M3" s="34"/>
      <c r="N3" s="34"/>
      <c r="O3" s="33"/>
      <c r="P3" s="34"/>
      <c r="Q3" s="34"/>
      <c r="R3" s="34"/>
      <c r="S3" s="49"/>
      <c r="T3" s="50"/>
      <c r="U3" s="50"/>
      <c r="V3" s="50"/>
      <c r="W3" s="33"/>
      <c r="X3" s="34"/>
      <c r="Y3" s="34"/>
      <c r="Z3" s="34"/>
      <c r="AA3" s="33"/>
      <c r="AB3" s="34"/>
      <c r="AC3" s="34"/>
      <c r="AD3" s="34"/>
      <c r="AE3" s="33"/>
      <c r="AF3" s="34"/>
      <c r="AG3" s="34"/>
      <c r="AH3" s="42"/>
      <c r="AI3" s="44"/>
      <c r="AJ3" s="46"/>
      <c r="AK3" s="46"/>
      <c r="AL3" s="46"/>
      <c r="AM3" s="57"/>
      <c r="AN3" s="58"/>
      <c r="AO3" s="55"/>
    </row>
    <row r="4" spans="1:41" ht="41.25" customHeight="1">
      <c r="A4" s="60" t="s">
        <v>15</v>
      </c>
      <c r="B4" s="61"/>
      <c r="C4" s="18"/>
      <c r="D4" s="19"/>
      <c r="E4" s="19"/>
      <c r="F4" s="20"/>
      <c r="G4" s="18" t="str">
        <f aca="true" t="shared" si="0" ref="G4:G19">IF(H4="","",IF(H4=J4,"△",IF(H4&gt;J4,"○","●")))</f>
        <v>○</v>
      </c>
      <c r="H4" s="19">
        <v>3</v>
      </c>
      <c r="I4" s="19" t="s">
        <v>9</v>
      </c>
      <c r="J4" s="20">
        <v>1</v>
      </c>
      <c r="K4" s="18">
        <f aca="true" t="shared" si="1" ref="K4:K19">IF(L4="","",IF(L4=N4,"△",IF(L4&gt;N4,"○","●")))</f>
      </c>
      <c r="L4" s="19"/>
      <c r="M4" s="19" t="s">
        <v>9</v>
      </c>
      <c r="N4" s="20"/>
      <c r="O4" s="18">
        <f aca="true" t="shared" si="2" ref="O4:O19">IF(P4="","",IF(P4=R4,"△",IF(P4&gt;R4,"○","●")))</f>
      </c>
      <c r="P4" s="19"/>
      <c r="Q4" s="19" t="s">
        <v>9</v>
      </c>
      <c r="R4" s="20"/>
      <c r="S4" s="18" t="str">
        <f aca="true" t="shared" si="3" ref="S4:S19">IF(T4="","",IF(T4=V4,"△",IF(T4&gt;V4,"○","●")))</f>
        <v>●</v>
      </c>
      <c r="T4" s="19">
        <v>1</v>
      </c>
      <c r="U4" s="19" t="s">
        <v>9</v>
      </c>
      <c r="V4" s="20">
        <v>2</v>
      </c>
      <c r="W4" s="18" t="str">
        <f aca="true" t="shared" si="4" ref="W4:W19">IF(X4="","",IF(X4=Z4,"△",IF(X4&gt;Z4,"○","●")))</f>
        <v>●</v>
      </c>
      <c r="X4" s="19">
        <v>0</v>
      </c>
      <c r="Y4" s="19" t="s">
        <v>9</v>
      </c>
      <c r="Z4" s="20">
        <v>7</v>
      </c>
      <c r="AA4" s="18">
        <f aca="true" t="shared" si="5" ref="AA4:AA19">IF(AB4="","",IF(AB4=AD4,"△",IF(AB4&gt;AD4,"○","●")))</f>
      </c>
      <c r="AB4" s="19"/>
      <c r="AC4" s="19" t="s">
        <v>9</v>
      </c>
      <c r="AD4" s="20"/>
      <c r="AE4" s="18" t="str">
        <f aca="true" t="shared" si="6" ref="AE4:AE19">IF(AF4="","",IF(AF4=AH4,"△",IF(AF4&gt;AH4,"○","●")))</f>
        <v>○</v>
      </c>
      <c r="AF4" s="19">
        <v>5</v>
      </c>
      <c r="AG4" s="19" t="s">
        <v>9</v>
      </c>
      <c r="AH4" s="21">
        <v>0</v>
      </c>
      <c r="AI4" s="27">
        <f>COUNTIF(C4:AH5,"○")*3+COUNTIF(C4:AH5,"△")</f>
        <v>6</v>
      </c>
      <c r="AJ4" s="29">
        <f>D4+H4+L4+P4+T4+X4+AB4+AF4+D5+H5+L5+P5+T5+X5+AB5+AF5</f>
        <v>9</v>
      </c>
      <c r="AK4" s="35">
        <f>-(F4+J4+N4+R4+V4+Z4+AD4+AH4+F5+J5+N5+R5+V5+Z5+AD5+AH5)</f>
        <v>-10</v>
      </c>
      <c r="AL4" s="35">
        <f>AJ4+AK4</f>
        <v>-1</v>
      </c>
      <c r="AM4" s="37">
        <f>RANK(AI4,$AI$4:$AI$19,0)</f>
        <v>3</v>
      </c>
      <c r="AN4" s="23"/>
      <c r="AO4" s="52"/>
    </row>
    <row r="5" spans="1:41" ht="41.25" customHeight="1">
      <c r="A5" s="62"/>
      <c r="B5" s="63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10">
        <f t="shared" si="6"/>
      </c>
      <c r="AF5" s="11"/>
      <c r="AG5" s="12" t="s">
        <v>9</v>
      </c>
      <c r="AH5" s="16"/>
      <c r="AI5" s="28"/>
      <c r="AJ5" s="30"/>
      <c r="AK5" s="36"/>
      <c r="AL5" s="36"/>
      <c r="AM5" s="38"/>
      <c r="AN5" s="24"/>
      <c r="AO5" s="53"/>
    </row>
    <row r="6" spans="1:41" ht="41.25" customHeight="1">
      <c r="A6" s="60" t="s">
        <v>12</v>
      </c>
      <c r="B6" s="61"/>
      <c r="C6" s="18" t="str">
        <f aca="true" t="shared" si="7" ref="C6:C19">IF(D6="","",IF(D6=F6,"△",IF(D6&gt;F6,"○","●")))</f>
        <v>●</v>
      </c>
      <c r="D6" s="19">
        <v>1</v>
      </c>
      <c r="E6" s="19" t="s">
        <v>9</v>
      </c>
      <c r="F6" s="20">
        <v>3</v>
      </c>
      <c r="G6" s="18">
        <f t="shared" si="0"/>
      </c>
      <c r="H6" s="19"/>
      <c r="I6" s="19"/>
      <c r="J6" s="20"/>
      <c r="K6" s="18" t="str">
        <f t="shared" si="1"/>
        <v>○</v>
      </c>
      <c r="L6" s="19">
        <v>3</v>
      </c>
      <c r="M6" s="19" t="s">
        <v>9</v>
      </c>
      <c r="N6" s="20">
        <v>0</v>
      </c>
      <c r="O6" s="18" t="str">
        <f t="shared" si="2"/>
        <v>●</v>
      </c>
      <c r="P6" s="19">
        <v>0</v>
      </c>
      <c r="Q6" s="19" t="s">
        <v>9</v>
      </c>
      <c r="R6" s="20">
        <v>1</v>
      </c>
      <c r="S6" s="18">
        <f t="shared" si="3"/>
      </c>
      <c r="T6" s="19"/>
      <c r="U6" s="19" t="s">
        <v>9</v>
      </c>
      <c r="V6" s="20"/>
      <c r="W6" s="18">
        <f t="shared" si="4"/>
      </c>
      <c r="X6" s="19"/>
      <c r="Y6" s="19" t="s">
        <v>9</v>
      </c>
      <c r="Z6" s="20"/>
      <c r="AA6" s="18">
        <f t="shared" si="5"/>
      </c>
      <c r="AB6" s="19"/>
      <c r="AC6" s="19" t="s">
        <v>9</v>
      </c>
      <c r="AD6" s="20"/>
      <c r="AE6" s="18">
        <f t="shared" si="6"/>
      </c>
      <c r="AF6" s="19"/>
      <c r="AG6" s="19" t="s">
        <v>9</v>
      </c>
      <c r="AH6" s="21"/>
      <c r="AI6" s="27">
        <f>COUNTIF(C6:AH7,"○")*3+COUNTIF(C6:AH7,"△")</f>
        <v>3</v>
      </c>
      <c r="AJ6" s="29">
        <f>D6+H6+L6+P6+T6+X6+AB6+AF6+D7+H7+L7+P7+T7+X7+AB7+AF7</f>
        <v>4</v>
      </c>
      <c r="AK6" s="35">
        <f>-(F6+J6+N6+R6+V6+Z6+AD6+AH6+F7+J7+N7+R7+V7+Z7+AD7+AH7)</f>
        <v>-4</v>
      </c>
      <c r="AL6" s="35">
        <f>AJ6+AK6</f>
        <v>0</v>
      </c>
      <c r="AM6" s="37">
        <f>RANK(AI6,$AI$4:$AI$19,0)</f>
        <v>6</v>
      </c>
      <c r="AN6" s="23"/>
      <c r="AO6" s="52"/>
    </row>
    <row r="7" spans="1:41" ht="41.25" customHeight="1">
      <c r="A7" s="68"/>
      <c r="B7" s="69"/>
      <c r="C7" s="10">
        <f t="shared" si="7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10">
        <f t="shared" si="6"/>
      </c>
      <c r="AF7" s="11"/>
      <c r="AG7" s="12" t="s">
        <v>9</v>
      </c>
      <c r="AH7" s="16"/>
      <c r="AI7" s="28"/>
      <c r="AJ7" s="30"/>
      <c r="AK7" s="36"/>
      <c r="AL7" s="36"/>
      <c r="AM7" s="38"/>
      <c r="AN7" s="24"/>
      <c r="AO7" s="53"/>
    </row>
    <row r="8" spans="1:41" ht="41.25" customHeight="1">
      <c r="A8" s="62" t="s">
        <v>23</v>
      </c>
      <c r="B8" s="70"/>
      <c r="C8" s="18">
        <f t="shared" si="7"/>
      </c>
      <c r="D8" s="19"/>
      <c r="E8" s="19" t="s">
        <v>9</v>
      </c>
      <c r="F8" s="20"/>
      <c r="G8" s="18" t="str">
        <f t="shared" si="0"/>
        <v>●</v>
      </c>
      <c r="H8" s="19">
        <v>0</v>
      </c>
      <c r="I8" s="19" t="s">
        <v>9</v>
      </c>
      <c r="J8" s="20">
        <v>3</v>
      </c>
      <c r="K8" s="18">
        <f t="shared" si="1"/>
      </c>
      <c r="L8" s="19"/>
      <c r="M8" s="19"/>
      <c r="N8" s="20"/>
      <c r="O8" s="18" t="str">
        <f t="shared" si="2"/>
        <v>○</v>
      </c>
      <c r="P8" s="19">
        <v>2</v>
      </c>
      <c r="Q8" s="19" t="s">
        <v>9</v>
      </c>
      <c r="R8" s="20">
        <v>1</v>
      </c>
      <c r="S8" s="18" t="str">
        <f t="shared" si="3"/>
        <v>●</v>
      </c>
      <c r="T8" s="19">
        <v>1</v>
      </c>
      <c r="U8" s="19" t="s">
        <v>9</v>
      </c>
      <c r="V8" s="20">
        <v>4</v>
      </c>
      <c r="W8" s="18">
        <f t="shared" si="4"/>
      </c>
      <c r="X8" s="19"/>
      <c r="Y8" s="19" t="s">
        <v>9</v>
      </c>
      <c r="Z8" s="20"/>
      <c r="AA8" s="18">
        <f t="shared" si="5"/>
      </c>
      <c r="AB8" s="19"/>
      <c r="AC8" s="19" t="s">
        <v>9</v>
      </c>
      <c r="AD8" s="20"/>
      <c r="AE8" s="18" t="str">
        <f t="shared" si="6"/>
        <v>●</v>
      </c>
      <c r="AF8" s="19">
        <v>2</v>
      </c>
      <c r="AG8" s="19" t="s">
        <v>9</v>
      </c>
      <c r="AH8" s="21">
        <v>5</v>
      </c>
      <c r="AI8" s="27">
        <f>COUNTIF(C8:AH9,"○")*3+COUNTIF(C8:AH9,"△")</f>
        <v>3</v>
      </c>
      <c r="AJ8" s="29">
        <f>D8+H8+L8+P8+T8+X8+AB8+AF8+D9+H9+L9+P9+T9+X9+AB9+AF9</f>
        <v>5</v>
      </c>
      <c r="AK8" s="35">
        <f>-(F8+J8+N8+R8+V8+Z8+AD8+AH8+F9+J9+N9+R9+V9+Z9+AD9+AH9)</f>
        <v>-13</v>
      </c>
      <c r="AL8" s="35">
        <f>AJ8+AK8</f>
        <v>-8</v>
      </c>
      <c r="AM8" s="37">
        <f>RANK(AI8,$AI$4:$AI$19,0)</f>
        <v>6</v>
      </c>
      <c r="AN8" s="23"/>
      <c r="AO8" s="52"/>
    </row>
    <row r="9" spans="1:41" ht="41.25" customHeight="1">
      <c r="A9" s="71"/>
      <c r="B9" s="70"/>
      <c r="C9" s="10">
        <f t="shared" si="7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10">
        <f t="shared" si="6"/>
      </c>
      <c r="AF9" s="11"/>
      <c r="AG9" s="12" t="s">
        <v>9</v>
      </c>
      <c r="AH9" s="16"/>
      <c r="AI9" s="28"/>
      <c r="AJ9" s="30"/>
      <c r="AK9" s="36"/>
      <c r="AL9" s="36"/>
      <c r="AM9" s="38"/>
      <c r="AN9" s="24"/>
      <c r="AO9" s="53"/>
    </row>
    <row r="10" spans="1:41" ht="41.25" customHeight="1">
      <c r="A10" s="60" t="s">
        <v>24</v>
      </c>
      <c r="B10" s="64"/>
      <c r="C10" s="18">
        <f t="shared" si="7"/>
      </c>
      <c r="D10" s="19"/>
      <c r="E10" s="19" t="s">
        <v>9</v>
      </c>
      <c r="F10" s="20"/>
      <c r="G10" s="18" t="str">
        <f t="shared" si="0"/>
        <v>○</v>
      </c>
      <c r="H10" s="19">
        <v>1</v>
      </c>
      <c r="I10" s="19" t="s">
        <v>9</v>
      </c>
      <c r="J10" s="20">
        <v>0</v>
      </c>
      <c r="K10" s="18" t="str">
        <f t="shared" si="1"/>
        <v>●</v>
      </c>
      <c r="L10" s="19">
        <v>1</v>
      </c>
      <c r="M10" s="19" t="s">
        <v>9</v>
      </c>
      <c r="N10" s="20">
        <v>2</v>
      </c>
      <c r="O10" s="18">
        <f t="shared" si="2"/>
      </c>
      <c r="P10" s="19"/>
      <c r="Q10" s="19"/>
      <c r="R10" s="20"/>
      <c r="S10" s="18">
        <f t="shared" si="3"/>
      </c>
      <c r="T10" s="19"/>
      <c r="U10" s="19" t="s">
        <v>9</v>
      </c>
      <c r="V10" s="20"/>
      <c r="W10" s="18" t="str">
        <f t="shared" si="4"/>
        <v>●</v>
      </c>
      <c r="X10" s="19">
        <v>0</v>
      </c>
      <c r="Y10" s="19" t="s">
        <v>9</v>
      </c>
      <c r="Z10" s="20">
        <v>2</v>
      </c>
      <c r="AA10" s="18" t="str">
        <f t="shared" si="5"/>
        <v>△</v>
      </c>
      <c r="AB10" s="19">
        <v>0</v>
      </c>
      <c r="AC10" s="19" t="s">
        <v>9</v>
      </c>
      <c r="AD10" s="20">
        <v>0</v>
      </c>
      <c r="AE10" s="18">
        <f t="shared" si="6"/>
      </c>
      <c r="AF10" s="19"/>
      <c r="AG10" s="19" t="s">
        <v>9</v>
      </c>
      <c r="AH10" s="21"/>
      <c r="AI10" s="27">
        <f>COUNTIF(C10:AH11,"○")*3+COUNTIF(C10:AH11,"△")</f>
        <v>4</v>
      </c>
      <c r="AJ10" s="29">
        <f>D10+H10+L10+P10+T10+X10+AB10+AF10+D11+H11+L11+P11+T11+X11+AB11+AF11</f>
        <v>2</v>
      </c>
      <c r="AK10" s="35">
        <f>-(F10+J10+N10+R10+V10+Z10+AD10+AH10+F11+J11+N11+R11+V11+Z11+AD11+AH11)</f>
        <v>-4</v>
      </c>
      <c r="AL10" s="35">
        <f>AJ10+AK10</f>
        <v>-2</v>
      </c>
      <c r="AM10" s="37">
        <f>RANK(AI10,$AI$4:$AI$19,0)</f>
        <v>4</v>
      </c>
      <c r="AN10" s="23"/>
      <c r="AO10" s="52"/>
    </row>
    <row r="11" spans="1:41" ht="41.25" customHeight="1">
      <c r="A11" s="65"/>
      <c r="B11" s="66"/>
      <c r="C11" s="10">
        <f t="shared" si="7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10">
        <f t="shared" si="6"/>
      </c>
      <c r="AF11" s="11"/>
      <c r="AG11" s="12" t="s">
        <v>9</v>
      </c>
      <c r="AH11" s="16"/>
      <c r="AI11" s="28"/>
      <c r="AJ11" s="30"/>
      <c r="AK11" s="36"/>
      <c r="AL11" s="36"/>
      <c r="AM11" s="38"/>
      <c r="AN11" s="24"/>
      <c r="AO11" s="53"/>
    </row>
    <row r="12" spans="1:41" ht="41.25" customHeight="1">
      <c r="A12" s="62" t="s">
        <v>14</v>
      </c>
      <c r="B12" s="63"/>
      <c r="C12" s="18" t="str">
        <f t="shared" si="7"/>
        <v>○</v>
      </c>
      <c r="D12" s="19">
        <v>2</v>
      </c>
      <c r="E12" s="19" t="s">
        <v>9</v>
      </c>
      <c r="F12" s="20">
        <v>1</v>
      </c>
      <c r="G12" s="18">
        <f t="shared" si="0"/>
      </c>
      <c r="H12" s="19"/>
      <c r="I12" s="19" t="s">
        <v>9</v>
      </c>
      <c r="J12" s="20"/>
      <c r="K12" s="18" t="str">
        <f t="shared" si="1"/>
        <v>○</v>
      </c>
      <c r="L12" s="19">
        <v>4</v>
      </c>
      <c r="M12" s="19" t="s">
        <v>9</v>
      </c>
      <c r="N12" s="20">
        <v>1</v>
      </c>
      <c r="O12" s="18">
        <f t="shared" si="2"/>
      </c>
      <c r="P12" s="19"/>
      <c r="Q12" s="19" t="s">
        <v>9</v>
      </c>
      <c r="R12" s="20"/>
      <c r="S12" s="18">
        <f t="shared" si="3"/>
      </c>
      <c r="T12" s="19"/>
      <c r="U12" s="19"/>
      <c r="V12" s="20"/>
      <c r="W12" s="18" t="str">
        <f t="shared" si="4"/>
        <v>●</v>
      </c>
      <c r="X12" s="19">
        <v>0</v>
      </c>
      <c r="Y12" s="19" t="s">
        <v>9</v>
      </c>
      <c r="Z12" s="20">
        <v>2</v>
      </c>
      <c r="AA12" s="18">
        <f t="shared" si="5"/>
      </c>
      <c r="AB12" s="19"/>
      <c r="AC12" s="19" t="s">
        <v>9</v>
      </c>
      <c r="AD12" s="20"/>
      <c r="AE12" s="18" t="str">
        <f t="shared" si="6"/>
        <v>○</v>
      </c>
      <c r="AF12" s="19">
        <v>5</v>
      </c>
      <c r="AG12" s="19" t="s">
        <v>9</v>
      </c>
      <c r="AH12" s="21">
        <v>0</v>
      </c>
      <c r="AI12" s="27">
        <f>COUNTIF(C12:AH13,"○")*3+COUNTIF(C12:AH13,"△")</f>
        <v>9</v>
      </c>
      <c r="AJ12" s="29">
        <f>D12+H12+L12+P12+T12+X12+AB12+AF12+D13+H13+L13+P13+T13+X13+AB13+AF13</f>
        <v>11</v>
      </c>
      <c r="AK12" s="35">
        <f>-(F12+J12+N12+R12+V12+Z12+AD12+AH12+F13+J13+N13+R13+V13+Z13+AD13+AH13)</f>
        <v>-4</v>
      </c>
      <c r="AL12" s="35">
        <f>AJ12+AK12</f>
        <v>7</v>
      </c>
      <c r="AM12" s="37">
        <f>RANK(AI12,$AI$4:$AI$19,0)</f>
        <v>2</v>
      </c>
      <c r="AN12" s="23"/>
      <c r="AO12" s="52"/>
    </row>
    <row r="13" spans="1:41" ht="41.25" customHeight="1">
      <c r="A13" s="62"/>
      <c r="B13" s="63"/>
      <c r="C13" s="10">
        <f t="shared" si="7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10">
        <f t="shared" si="6"/>
      </c>
      <c r="AF13" s="11"/>
      <c r="AG13" s="12" t="s">
        <v>9</v>
      </c>
      <c r="AH13" s="16"/>
      <c r="AI13" s="28"/>
      <c r="AJ13" s="30"/>
      <c r="AK13" s="36"/>
      <c r="AL13" s="36"/>
      <c r="AM13" s="38"/>
      <c r="AN13" s="24"/>
      <c r="AO13" s="53"/>
    </row>
    <row r="14" spans="1:41" ht="41.25" customHeight="1">
      <c r="A14" s="60" t="s">
        <v>25</v>
      </c>
      <c r="B14" s="64"/>
      <c r="C14" s="18" t="str">
        <f t="shared" si="7"/>
        <v>○</v>
      </c>
      <c r="D14" s="19">
        <v>7</v>
      </c>
      <c r="E14" s="19" t="s">
        <v>9</v>
      </c>
      <c r="F14" s="20">
        <v>0</v>
      </c>
      <c r="G14" s="18">
        <f t="shared" si="0"/>
      </c>
      <c r="H14" s="19"/>
      <c r="I14" s="19" t="s">
        <v>9</v>
      </c>
      <c r="J14" s="20"/>
      <c r="K14" s="18">
        <f t="shared" si="1"/>
      </c>
      <c r="L14" s="19"/>
      <c r="M14" s="19" t="s">
        <v>9</v>
      </c>
      <c r="N14" s="20"/>
      <c r="O14" s="18" t="str">
        <f t="shared" si="2"/>
        <v>○</v>
      </c>
      <c r="P14" s="19">
        <v>2</v>
      </c>
      <c r="Q14" s="19" t="s">
        <v>9</v>
      </c>
      <c r="R14" s="20">
        <v>0</v>
      </c>
      <c r="S14" s="18" t="str">
        <f t="shared" si="3"/>
        <v>○</v>
      </c>
      <c r="T14" s="19">
        <v>2</v>
      </c>
      <c r="U14" s="19" t="s">
        <v>9</v>
      </c>
      <c r="V14" s="20">
        <v>0</v>
      </c>
      <c r="W14" s="18">
        <f t="shared" si="4"/>
      </c>
      <c r="X14" s="19"/>
      <c r="Y14" s="19"/>
      <c r="Z14" s="20"/>
      <c r="AA14" s="18">
        <f t="shared" si="5"/>
      </c>
      <c r="AB14" s="19"/>
      <c r="AC14" s="19" t="s">
        <v>9</v>
      </c>
      <c r="AD14" s="20"/>
      <c r="AE14" s="18" t="str">
        <f t="shared" si="6"/>
        <v>○</v>
      </c>
      <c r="AF14" s="19">
        <v>5</v>
      </c>
      <c r="AG14" s="19" t="s">
        <v>9</v>
      </c>
      <c r="AH14" s="21">
        <v>0</v>
      </c>
      <c r="AI14" s="27">
        <f>COUNTIF(C14:AH15,"○")*3+COUNTIF(C14:AH15,"△")</f>
        <v>12</v>
      </c>
      <c r="AJ14" s="29">
        <f>D14+H14+L14+P14+T14+X14+AB14+AF14+D15+H15+L15+P15+T15+X15+AB15+AF15</f>
        <v>16</v>
      </c>
      <c r="AK14" s="35">
        <f>-(F14+J14+N14+R14+V14+Z14+AD14+AH14+F15+J15+N15+R15+V15+Z15+AD15+AH15)</f>
        <v>0</v>
      </c>
      <c r="AL14" s="35">
        <f>AJ14+AK14</f>
        <v>16</v>
      </c>
      <c r="AM14" s="37">
        <f>RANK(AI14,$AI$4:$AI$19,0)</f>
        <v>1</v>
      </c>
      <c r="AN14" s="23"/>
      <c r="AO14" s="52"/>
    </row>
    <row r="15" spans="1:41" ht="41.25" customHeight="1">
      <c r="A15" s="65"/>
      <c r="B15" s="66"/>
      <c r="C15" s="10">
        <f t="shared" si="7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10">
        <f t="shared" si="6"/>
      </c>
      <c r="AF15" s="11"/>
      <c r="AG15" s="12" t="s">
        <v>9</v>
      </c>
      <c r="AH15" s="16"/>
      <c r="AI15" s="28"/>
      <c r="AJ15" s="30"/>
      <c r="AK15" s="36"/>
      <c r="AL15" s="36"/>
      <c r="AM15" s="38"/>
      <c r="AN15" s="24"/>
      <c r="AO15" s="53"/>
    </row>
    <row r="16" spans="1:41" ht="41.25" customHeight="1">
      <c r="A16" s="62" t="s">
        <v>26</v>
      </c>
      <c r="B16" s="70"/>
      <c r="C16" s="18">
        <f t="shared" si="7"/>
      </c>
      <c r="D16" s="19"/>
      <c r="E16" s="19" t="s">
        <v>9</v>
      </c>
      <c r="F16" s="20"/>
      <c r="G16" s="18">
        <f t="shared" si="0"/>
      </c>
      <c r="H16" s="19"/>
      <c r="I16" s="19" t="s">
        <v>9</v>
      </c>
      <c r="J16" s="20"/>
      <c r="K16" s="18">
        <f t="shared" si="1"/>
      </c>
      <c r="L16" s="19"/>
      <c r="M16" s="19" t="s">
        <v>9</v>
      </c>
      <c r="N16" s="20"/>
      <c r="O16" s="18" t="str">
        <f t="shared" si="2"/>
        <v>△</v>
      </c>
      <c r="P16" s="19">
        <v>0</v>
      </c>
      <c r="Q16" s="19" t="s">
        <v>9</v>
      </c>
      <c r="R16" s="20">
        <v>0</v>
      </c>
      <c r="S16" s="18">
        <f t="shared" si="3"/>
      </c>
      <c r="T16" s="19"/>
      <c r="U16" s="19" t="s">
        <v>9</v>
      </c>
      <c r="V16" s="20"/>
      <c r="W16" s="18">
        <f t="shared" si="4"/>
      </c>
      <c r="X16" s="19"/>
      <c r="Y16" s="19" t="s">
        <v>9</v>
      </c>
      <c r="Z16" s="20"/>
      <c r="AA16" s="18">
        <f t="shared" si="5"/>
      </c>
      <c r="AB16" s="19"/>
      <c r="AC16" s="19"/>
      <c r="AD16" s="20"/>
      <c r="AE16" s="18" t="str">
        <f t="shared" si="6"/>
        <v>○</v>
      </c>
      <c r="AF16" s="19">
        <v>10</v>
      </c>
      <c r="AG16" s="19" t="s">
        <v>9</v>
      </c>
      <c r="AH16" s="21">
        <v>0</v>
      </c>
      <c r="AI16" s="27">
        <f>COUNTIF(C16:AH17,"○")*3+COUNTIF(C16:AH17,"△")</f>
        <v>4</v>
      </c>
      <c r="AJ16" s="29">
        <f>D16+H16+L16+P16+T16+X16+AB16+AF16+D17+H17+L17+P17+T17+X17+AB17+AF17</f>
        <v>10</v>
      </c>
      <c r="AK16" s="35">
        <f>-(F16+J16+N16+R16+V16+Z16+AD16+AH16+F17+J17+N17+R17+V17+Z17+AD17+AH17)</f>
        <v>0</v>
      </c>
      <c r="AL16" s="35">
        <f>AJ16+AK16</f>
        <v>10</v>
      </c>
      <c r="AM16" s="37">
        <f>RANK(AI16,$AI$4:$AI$19,0)</f>
        <v>4</v>
      </c>
      <c r="AN16" s="23"/>
      <c r="AO16" s="52"/>
    </row>
    <row r="17" spans="1:41" ht="41.25" customHeight="1">
      <c r="A17" s="71"/>
      <c r="B17" s="70"/>
      <c r="C17" s="10">
        <f t="shared" si="7"/>
      </c>
      <c r="D17" s="11"/>
      <c r="E17" s="12" t="s">
        <v>9</v>
      </c>
      <c r="F17" s="13"/>
      <c r="G17" s="10">
        <f t="shared" si="0"/>
      </c>
      <c r="H17" s="11"/>
      <c r="I17" s="12" t="s">
        <v>9</v>
      </c>
      <c r="J17" s="13"/>
      <c r="K17" s="10">
        <f t="shared" si="1"/>
      </c>
      <c r="L17" s="11"/>
      <c r="M17" s="12" t="s">
        <v>9</v>
      </c>
      <c r="N17" s="13"/>
      <c r="O17" s="10">
        <f t="shared" si="2"/>
      </c>
      <c r="P17" s="11"/>
      <c r="Q17" s="12" t="s">
        <v>9</v>
      </c>
      <c r="R17" s="13"/>
      <c r="S17" s="10">
        <f t="shared" si="3"/>
      </c>
      <c r="T17" s="11"/>
      <c r="U17" s="12" t="s">
        <v>9</v>
      </c>
      <c r="V17" s="13"/>
      <c r="W17" s="10">
        <f t="shared" si="4"/>
      </c>
      <c r="X17" s="11"/>
      <c r="Y17" s="12" t="s">
        <v>9</v>
      </c>
      <c r="Z17" s="13"/>
      <c r="AA17" s="10">
        <f t="shared" si="5"/>
      </c>
      <c r="AB17" s="11"/>
      <c r="AC17" s="12"/>
      <c r="AD17" s="13"/>
      <c r="AE17" s="10">
        <f t="shared" si="6"/>
      </c>
      <c r="AF17" s="11"/>
      <c r="AG17" s="12" t="s">
        <v>9</v>
      </c>
      <c r="AH17" s="16"/>
      <c r="AI17" s="28"/>
      <c r="AJ17" s="30"/>
      <c r="AK17" s="36"/>
      <c r="AL17" s="36"/>
      <c r="AM17" s="38"/>
      <c r="AN17" s="24"/>
      <c r="AO17" s="53"/>
    </row>
    <row r="18" spans="1:41" ht="41.25" customHeight="1">
      <c r="A18" s="60" t="s">
        <v>27</v>
      </c>
      <c r="B18" s="64"/>
      <c r="C18" s="18" t="str">
        <f t="shared" si="7"/>
        <v>●</v>
      </c>
      <c r="D18" s="19">
        <v>0</v>
      </c>
      <c r="E18" s="19" t="s">
        <v>9</v>
      </c>
      <c r="F18" s="20">
        <v>5</v>
      </c>
      <c r="G18" s="18">
        <f t="shared" si="0"/>
      </c>
      <c r="H18" s="19"/>
      <c r="I18" s="19" t="s">
        <v>9</v>
      </c>
      <c r="J18" s="20"/>
      <c r="K18" s="18" t="str">
        <f t="shared" si="1"/>
        <v>○</v>
      </c>
      <c r="L18" s="19">
        <v>5</v>
      </c>
      <c r="M18" s="19" t="s">
        <v>9</v>
      </c>
      <c r="N18" s="20">
        <v>2</v>
      </c>
      <c r="O18" s="18">
        <f t="shared" si="2"/>
      </c>
      <c r="P18" s="19"/>
      <c r="Q18" s="19" t="s">
        <v>9</v>
      </c>
      <c r="R18" s="20"/>
      <c r="S18" s="18" t="str">
        <f t="shared" si="3"/>
        <v>●</v>
      </c>
      <c r="T18" s="19">
        <v>0</v>
      </c>
      <c r="U18" s="19" t="s">
        <v>9</v>
      </c>
      <c r="V18" s="20">
        <v>5</v>
      </c>
      <c r="W18" s="18" t="str">
        <f t="shared" si="4"/>
        <v>●</v>
      </c>
      <c r="X18" s="19">
        <v>0</v>
      </c>
      <c r="Y18" s="19" t="s">
        <v>9</v>
      </c>
      <c r="Z18" s="20">
        <v>5</v>
      </c>
      <c r="AA18" s="18" t="str">
        <f t="shared" si="5"/>
        <v>●</v>
      </c>
      <c r="AB18" s="19">
        <v>0</v>
      </c>
      <c r="AC18" s="19" t="s">
        <v>9</v>
      </c>
      <c r="AD18" s="20">
        <v>10</v>
      </c>
      <c r="AE18" s="18">
        <f t="shared" si="6"/>
      </c>
      <c r="AF18" s="19"/>
      <c r="AG18" s="19"/>
      <c r="AH18" s="21"/>
      <c r="AI18" s="27">
        <f>COUNTIF(C18:AH19,"○")*3+COUNTIF(C18:AH19,"△")</f>
        <v>3</v>
      </c>
      <c r="AJ18" s="29">
        <f>D18+H18+L18+P18+T18+X18+AB18+AF18+D19+H19+L19+P19+T19+X19+AB19+AF19</f>
        <v>5</v>
      </c>
      <c r="AK18" s="35">
        <f>-(F18+J18+N18+R18+V18+Z18+AD18+AH18+F19+J19+N19+R19+V19+Z19+AD19+AH19)</f>
        <v>-27</v>
      </c>
      <c r="AL18" s="35">
        <f>AJ18+AK18</f>
        <v>-22</v>
      </c>
      <c r="AM18" s="37">
        <f>RANK(AI18,$AI$4:$AI$19,0)</f>
        <v>6</v>
      </c>
      <c r="AN18" s="23"/>
      <c r="AO18" s="52"/>
    </row>
    <row r="19" spans="1:41" ht="41.25" customHeight="1" thickBot="1">
      <c r="A19" s="75"/>
      <c r="B19" s="76"/>
      <c r="C19" s="9">
        <f t="shared" si="7"/>
      </c>
      <c r="D19" s="14"/>
      <c r="E19" s="15" t="s">
        <v>9</v>
      </c>
      <c r="F19" s="15"/>
      <c r="G19" s="9">
        <f t="shared" si="0"/>
      </c>
      <c r="H19" s="14"/>
      <c r="I19" s="15" t="s">
        <v>9</v>
      </c>
      <c r="J19" s="15"/>
      <c r="K19" s="9">
        <f t="shared" si="1"/>
      </c>
      <c r="L19" s="14"/>
      <c r="M19" s="15" t="s">
        <v>9</v>
      </c>
      <c r="N19" s="15"/>
      <c r="O19" s="9">
        <f t="shared" si="2"/>
      </c>
      <c r="P19" s="14"/>
      <c r="Q19" s="15" t="s">
        <v>9</v>
      </c>
      <c r="R19" s="15"/>
      <c r="S19" s="9">
        <f t="shared" si="3"/>
      </c>
      <c r="T19" s="14"/>
      <c r="U19" s="15" t="s">
        <v>9</v>
      </c>
      <c r="V19" s="15"/>
      <c r="W19" s="9">
        <f t="shared" si="4"/>
      </c>
      <c r="X19" s="14"/>
      <c r="Y19" s="15" t="s">
        <v>9</v>
      </c>
      <c r="Z19" s="15"/>
      <c r="AA19" s="9">
        <f t="shared" si="5"/>
      </c>
      <c r="AB19" s="14"/>
      <c r="AC19" s="15" t="s">
        <v>9</v>
      </c>
      <c r="AD19" s="15"/>
      <c r="AE19" s="9">
        <f t="shared" si="6"/>
      </c>
      <c r="AF19" s="14"/>
      <c r="AG19" s="15"/>
      <c r="AH19" s="17"/>
      <c r="AI19" s="59"/>
      <c r="AJ19" s="67"/>
      <c r="AK19" s="72"/>
      <c r="AL19" s="72"/>
      <c r="AM19" s="73"/>
      <c r="AN19" s="25"/>
      <c r="AO19" s="74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2">
    <mergeCell ref="AI18:AI19"/>
    <mergeCell ref="AJ18:AJ19"/>
    <mergeCell ref="AK18:AK19"/>
    <mergeCell ref="AL18:AL19"/>
    <mergeCell ref="AM18:AM19"/>
    <mergeCell ref="AO18:AO19"/>
    <mergeCell ref="AI16:AI17"/>
    <mergeCell ref="AJ16:AJ17"/>
    <mergeCell ref="AK16:AK17"/>
    <mergeCell ref="AL16:AL17"/>
    <mergeCell ref="AM16:AM17"/>
    <mergeCell ref="AO16:AO17"/>
    <mergeCell ref="AI14:AI15"/>
    <mergeCell ref="AJ14:AJ15"/>
    <mergeCell ref="AK14:AK15"/>
    <mergeCell ref="AL14:AL15"/>
    <mergeCell ref="AM14:AM15"/>
    <mergeCell ref="AO14:AO15"/>
    <mergeCell ref="AI12:AI13"/>
    <mergeCell ref="AJ12:AJ13"/>
    <mergeCell ref="AK12:AK13"/>
    <mergeCell ref="AL12:AL13"/>
    <mergeCell ref="AM12:AM13"/>
    <mergeCell ref="AO12:AO13"/>
    <mergeCell ref="AI10:AI11"/>
    <mergeCell ref="AJ10:AJ11"/>
    <mergeCell ref="AK10:AK11"/>
    <mergeCell ref="AL10:AL11"/>
    <mergeCell ref="AM10:AM11"/>
    <mergeCell ref="AO10:AO11"/>
    <mergeCell ref="AI8:AI9"/>
    <mergeCell ref="AJ8:AJ9"/>
    <mergeCell ref="AK8:AK9"/>
    <mergeCell ref="AL8:AL9"/>
    <mergeCell ref="AM8:AM9"/>
    <mergeCell ref="AO8:AO9"/>
    <mergeCell ref="AI6:AI7"/>
    <mergeCell ref="AJ6:AJ7"/>
    <mergeCell ref="AK6:AK7"/>
    <mergeCell ref="AL6:AL7"/>
    <mergeCell ref="AM6:AM7"/>
    <mergeCell ref="AO6:AO7"/>
    <mergeCell ref="AI4:AI5"/>
    <mergeCell ref="AJ4:AJ5"/>
    <mergeCell ref="AK4:AK5"/>
    <mergeCell ref="AL4:AL5"/>
    <mergeCell ref="AM4:AM5"/>
    <mergeCell ref="AO4:AO5"/>
    <mergeCell ref="AJ2:AJ3"/>
    <mergeCell ref="AK2:AK3"/>
    <mergeCell ref="AL2:AL3"/>
    <mergeCell ref="AM2:AM3"/>
    <mergeCell ref="AN2:AN3"/>
    <mergeCell ref="AO2:AO3"/>
    <mergeCell ref="A1:AO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6:B7"/>
    <mergeCell ref="A4:B5"/>
    <mergeCell ref="A18:B19"/>
    <mergeCell ref="A16:B17"/>
    <mergeCell ref="A14:B15"/>
    <mergeCell ref="A12:B13"/>
    <mergeCell ref="A10:B11"/>
    <mergeCell ref="A8:B9"/>
  </mergeCells>
  <printOptions/>
  <pageMargins left="0.7086614173228347" right="0.7086614173228347" top="0.34" bottom="0.4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2013-10-21T10:51:30Z</cp:lastPrinted>
  <dcterms:created xsi:type="dcterms:W3CDTF">2009-03-29T23:31:51Z</dcterms:created>
  <dcterms:modified xsi:type="dcterms:W3CDTF">2024-06-18T09:03:17Z</dcterms:modified>
  <cp:category/>
  <cp:version/>
  <cp:contentType/>
  <cp:contentStatus/>
</cp:coreProperties>
</file>